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应录入人员" sheetId="1" r:id="rId1"/>
  </sheets>
  <calcPr calcId="144525"/>
</workbook>
</file>

<file path=xl/sharedStrings.xml><?xml version="1.0" encoding="utf-8"?>
<sst xmlns="http://schemas.openxmlformats.org/spreadsheetml/2006/main" count="185" uniqueCount="147">
  <si>
    <t xml:space="preserve"> 2024年1-6月返乡农民工创业园房租物业水电费补贴的公示表</t>
  </si>
  <si>
    <t>序号</t>
  </si>
  <si>
    <t>房间号</t>
  </si>
  <si>
    <t>面积/平米</t>
  </si>
  <si>
    <t>企业名称</t>
  </si>
  <si>
    <t>姓名</t>
  </si>
  <si>
    <t>联系电话</t>
  </si>
  <si>
    <t>入驻时间</t>
  </si>
  <si>
    <t>申领资金月数</t>
  </si>
  <si>
    <t>时间月</t>
  </si>
  <si>
    <t>房租（月）</t>
  </si>
  <si>
    <t>物业（月）</t>
  </si>
  <si>
    <t>水费（月）</t>
  </si>
  <si>
    <t>电费（月）</t>
  </si>
  <si>
    <t>时间年</t>
  </si>
  <si>
    <t>房租（年）</t>
  </si>
  <si>
    <t>物业（年）</t>
  </si>
  <si>
    <t>水费（年）</t>
  </si>
  <si>
    <t>电费（年）</t>
  </si>
  <si>
    <t>四项合计</t>
  </si>
  <si>
    <t>备注</t>
  </si>
  <si>
    <t>1-6月</t>
  </si>
  <si>
    <t>A301/A302</t>
  </si>
  <si>
    <t>宽城满族自治县果然农产品经营中心</t>
  </si>
  <si>
    <t>杜海侠</t>
  </si>
  <si>
    <t>六个月</t>
  </si>
  <si>
    <t>A304</t>
  </si>
  <si>
    <t>宽城满族自治县一度传媒工作室</t>
  </si>
  <si>
    <t>张红艳</t>
  </si>
  <si>
    <t>A305</t>
  </si>
  <si>
    <t>宽城满族自治县科丰农业服务有限公司</t>
  </si>
  <si>
    <t>杨雪</t>
  </si>
  <si>
    <t>A306</t>
  </si>
  <si>
    <t>承德达悦工程项目管理有限公司</t>
  </si>
  <si>
    <t>唐忠涛</t>
  </si>
  <si>
    <t>一个月</t>
  </si>
  <si>
    <t>只领取一个月</t>
  </si>
  <si>
    <t>A307</t>
  </si>
  <si>
    <t>宽城满族自治县青芮装饰设计中心</t>
  </si>
  <si>
    <t>王利华</t>
  </si>
  <si>
    <t>A308</t>
  </si>
  <si>
    <t>宽城满族自治县燕子广告工作室</t>
  </si>
  <si>
    <t>李文帅</t>
  </si>
  <si>
    <t>A303/A309</t>
  </si>
  <si>
    <t>宽城满族自治县硕鑫装饰装修工程有限公司</t>
  </si>
  <si>
    <t>李金龙</t>
  </si>
  <si>
    <t>A310/A311</t>
  </si>
  <si>
    <t>宽城满族自治县广富农副产品经销处</t>
  </si>
  <si>
    <t>张秀春</t>
  </si>
  <si>
    <t>A312</t>
  </si>
  <si>
    <t>宽城满族自治县军哥农资经营部</t>
  </si>
  <si>
    <t>孟召军</t>
  </si>
  <si>
    <t>A313</t>
  </si>
  <si>
    <t>宽城满族自治县金硕农业服务经营部</t>
  </si>
  <si>
    <t>张立伟</t>
  </si>
  <si>
    <t>A314</t>
  </si>
  <si>
    <t>宽城满族自治县小宾电子商务发展有限公司</t>
  </si>
  <si>
    <t>王志宾</t>
  </si>
  <si>
    <t>A315</t>
  </si>
  <si>
    <t>宽城满族自治县宗梅设计工程经营部</t>
  </si>
  <si>
    <t>杨丽梅</t>
  </si>
  <si>
    <t>A316</t>
  </si>
  <si>
    <t>宽城满族自治县杨紫红电子商务中心</t>
  </si>
  <si>
    <t>杨紫红</t>
  </si>
  <si>
    <t>A317</t>
  </si>
  <si>
    <t>宽城满族自治县寄志建筑装饰工作室</t>
  </si>
  <si>
    <t>董立强</t>
  </si>
  <si>
    <t>A318</t>
  </si>
  <si>
    <t>宽城满族自治县中达电子商务科技经营部</t>
  </si>
  <si>
    <t>王景华</t>
  </si>
  <si>
    <t>A319</t>
  </si>
  <si>
    <t>承德合财能源科技有限公司</t>
  </si>
  <si>
    <t>丁梦然</t>
  </si>
  <si>
    <t>A320</t>
  </si>
  <si>
    <t>宽城满族自治县哆来米网络工作室</t>
  </si>
  <si>
    <t>张朝利</t>
  </si>
  <si>
    <t>A321</t>
  </si>
  <si>
    <t>宽城千硕电子商务经营部</t>
  </si>
  <si>
    <t>张立军</t>
  </si>
  <si>
    <t>A322</t>
  </si>
  <si>
    <t>宽城满族自治县明鹤数字媒体工作室</t>
  </si>
  <si>
    <t>石明贺</t>
  </si>
  <si>
    <t>A323</t>
  </si>
  <si>
    <t>宽城满族自治县富屿数字媒体工作室</t>
  </si>
  <si>
    <t>王小红</t>
  </si>
  <si>
    <t>A324</t>
  </si>
  <si>
    <t>宽城满族自治县如意农产品经营中心</t>
  </si>
  <si>
    <t>任亚茹</t>
  </si>
  <si>
    <t>A325/B328</t>
  </si>
  <si>
    <t>宽城满族自治县恒峰工程机械设备工作室</t>
  </si>
  <si>
    <t>徐海燕</t>
  </si>
  <si>
    <t>A326/A328</t>
  </si>
  <si>
    <t>宽城满族自治县喜双网络工作室</t>
  </si>
  <si>
    <t>臧艳玲</t>
  </si>
  <si>
    <t>A327</t>
  </si>
  <si>
    <t>宽城满族自治县玥圻设计工作室</t>
  </si>
  <si>
    <t>杨金兰</t>
  </si>
  <si>
    <t>B326</t>
  </si>
  <si>
    <t>宽城满族自治县泽德电子科技有限公司</t>
  </si>
  <si>
    <t>孙立芬</t>
  </si>
  <si>
    <t>B327</t>
  </si>
  <si>
    <t>宽城满族自治县喜相逢婚恋服务中心</t>
  </si>
  <si>
    <t>王利艳</t>
  </si>
  <si>
    <t>B329</t>
  </si>
  <si>
    <t>承德净洁环保科技有限公司</t>
  </si>
  <si>
    <t>王玉良</t>
  </si>
  <si>
    <t>B330/B338</t>
  </si>
  <si>
    <t>宽城满族自治县安格婚姻咨询服务中心</t>
  </si>
  <si>
    <t>刘志丹</t>
  </si>
  <si>
    <t>B331</t>
  </si>
  <si>
    <t>承德西尔康电力工程有限公司</t>
  </si>
  <si>
    <t>孟庆英</t>
  </si>
  <si>
    <t>B332</t>
  </si>
  <si>
    <t>宽城满族自治县成才文化信息咨询工作室</t>
  </si>
  <si>
    <t>赵海东</t>
  </si>
  <si>
    <t>B333/B335</t>
  </si>
  <si>
    <t>宽城满族自治县贰月影视传媒工作室</t>
  </si>
  <si>
    <t>丛珊珊</t>
  </si>
  <si>
    <t>B336</t>
  </si>
  <si>
    <t>宽城满族自治县良知工艺品工作室</t>
  </si>
  <si>
    <t>商贺彪</t>
  </si>
  <si>
    <t>B337</t>
  </si>
  <si>
    <t>宽城满族自治县中达创意广告设计经营部</t>
  </si>
  <si>
    <t>刘雅侠</t>
  </si>
  <si>
    <t>B339</t>
  </si>
  <si>
    <t>宽城满族自治县诚帮家政服务有限公司</t>
  </si>
  <si>
    <t>张宏伟</t>
  </si>
  <si>
    <t>B340</t>
  </si>
  <si>
    <t>宽城满族自治县目喜培训经营馆</t>
  </si>
  <si>
    <t>张馨月</t>
  </si>
  <si>
    <t>B341</t>
  </si>
  <si>
    <t>宽城满族自治县莉阳之韵文化传媒中心</t>
  </si>
  <si>
    <t>李丽丽</t>
  </si>
  <si>
    <t>B342</t>
  </si>
  <si>
    <t>宽城满族自治县松柏文化创意店</t>
  </si>
  <si>
    <t>于励尧</t>
  </si>
  <si>
    <t>B343</t>
  </si>
  <si>
    <t>宽城满族自治县畅行农资经营部</t>
  </si>
  <si>
    <t>任庆东</t>
  </si>
  <si>
    <t>B344</t>
  </si>
  <si>
    <t>宽城满族自治县展旺商贸有限公司</t>
  </si>
  <si>
    <t>刘丽平</t>
  </si>
  <si>
    <t>B345</t>
  </si>
  <si>
    <t>宽城满族自治县津丰果品店</t>
  </si>
  <si>
    <t>刘超</t>
  </si>
  <si>
    <t>标黄处
金额有变动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</si>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</sst>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sz val="11"/>
      <name val="宋体"/>
      <charset val="134"/>
    </font>
    <font>
      <sz val="2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2" borderId="0" xfId="0" applyFont="1" applyFill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2" borderId="4" xfId="0" applyFont="1" applyFill="1" applyBorder="1">
      <alignment vertical="center"/>
    </xf>
    <xf numFmtId="0" fontId="2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4"/>
  <sheetViews>
    <sheetView tabSelected="1" zoomScale="85" zoomScaleNormal="85" workbookViewId="0">
      <selection activeCell="F2" sqref="F$1:F$1048576"/>
    </sheetView>
  </sheetViews>
  <sheetFormatPr defaultColWidth="9" defaultRowHeight="13.5"/>
  <cols>
    <col min="1" max="1" width="7" style="2" customWidth="1"/>
    <col min="2" max="2" width="13.625" style="2" customWidth="1"/>
    <col min="3" max="3" width="10.5833333333333" style="2" customWidth="1"/>
    <col min="4" max="4" width="40" style="2" customWidth="1"/>
    <col min="5" max="5" width="10.375" style="2" customWidth="1"/>
    <col min="6" max="6" width="14.2583333333333" style="2" customWidth="1"/>
    <col min="7" max="7" width="12.0583333333333" style="2" customWidth="1"/>
    <col min="8" max="8" width="9.7" style="2" customWidth="1"/>
    <col min="9" max="9" width="6.875" style="2" customWidth="1"/>
    <col min="10" max="13" width="11.5" style="2" customWidth="1"/>
    <col min="14" max="14" width="7.375" style="2" customWidth="1"/>
    <col min="15" max="15" width="11.5" style="3" customWidth="1"/>
    <col min="16" max="18" width="11.5" style="2" customWidth="1"/>
    <col min="19" max="19" width="10.375" style="2" customWidth="1"/>
    <col min="20" max="20" width="14" style="2" hidden="1" customWidth="1"/>
    <col min="21" max="23" width="9" style="2"/>
    <col min="24" max="24" width="9.375" style="2"/>
    <col min="25" max="25" width="10.375" style="2"/>
    <col min="26" max="16384" width="9" style="2"/>
  </cols>
  <sheetData>
    <row r="1" ht="50" customHeight="1" spans="1:2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31"/>
      <c r="T1" s="32"/>
    </row>
    <row r="2" s="1" customFormat="1" ht="37" customHeight="1" spans="1:2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2" t="s">
        <v>9</v>
      </c>
      <c r="J2" s="19" t="s">
        <v>10</v>
      </c>
      <c r="K2" s="19" t="s">
        <v>11</v>
      </c>
      <c r="L2" s="19" t="s">
        <v>12</v>
      </c>
      <c r="M2" s="19" t="s">
        <v>13</v>
      </c>
      <c r="N2" s="3" t="s">
        <v>14</v>
      </c>
      <c r="O2" s="19" t="s">
        <v>15</v>
      </c>
      <c r="P2" s="19" t="s">
        <v>16</v>
      </c>
      <c r="Q2" s="19" t="s">
        <v>17</v>
      </c>
      <c r="R2" s="19" t="s">
        <v>18</v>
      </c>
      <c r="S2" s="19" t="s">
        <v>19</v>
      </c>
      <c r="T2" s="6" t="s">
        <v>20</v>
      </c>
    </row>
    <row r="3" ht="25" customHeight="1" spans="1:20">
      <c r="A3" s="8"/>
      <c r="B3" s="8"/>
      <c r="C3" s="8"/>
      <c r="D3" s="8"/>
      <c r="E3" s="8"/>
      <c r="F3" s="8"/>
      <c r="G3" s="8"/>
      <c r="H3" s="8"/>
      <c r="J3" s="8">
        <v>30.916</v>
      </c>
      <c r="K3" s="8">
        <v>1.7</v>
      </c>
      <c r="L3" s="8">
        <v>0.15</v>
      </c>
      <c r="M3" s="8">
        <v>2.13</v>
      </c>
      <c r="N3" s="3"/>
      <c r="O3" s="20" t="s">
        <v>21</v>
      </c>
      <c r="P3" s="21"/>
      <c r="Q3" s="21"/>
      <c r="R3" s="21"/>
      <c r="S3" s="33"/>
      <c r="T3" s="18"/>
    </row>
    <row r="4" ht="25" customHeight="1" spans="1:20">
      <c r="A4" s="8">
        <v>1</v>
      </c>
      <c r="B4" s="8" t="s">
        <v>22</v>
      </c>
      <c r="C4" s="8">
        <v>68.1</v>
      </c>
      <c r="D4" s="8" t="s">
        <v>23</v>
      </c>
      <c r="E4" s="8" t="s">
        <v>24</v>
      </c>
      <c r="F4" s="8">
        <v>15133866306</v>
      </c>
      <c r="G4" s="9">
        <v>45108</v>
      </c>
      <c r="H4" s="8" t="s">
        <v>25</v>
      </c>
      <c r="J4" s="22">
        <f>C4*30.916</f>
        <v>2105.3796</v>
      </c>
      <c r="K4" s="22">
        <f>C4*1.7</f>
        <v>115.77</v>
      </c>
      <c r="L4" s="22">
        <f>C4*0.15</f>
        <v>10.215</v>
      </c>
      <c r="M4" s="22">
        <f>C4*2.13</f>
        <v>145.053</v>
      </c>
      <c r="N4" s="3"/>
      <c r="O4" s="22">
        <f>J4*6</f>
        <v>12632.2776</v>
      </c>
      <c r="P4" s="22">
        <f>K4*6</f>
        <v>694.62</v>
      </c>
      <c r="Q4" s="22">
        <f>L4*6</f>
        <v>61.29</v>
      </c>
      <c r="R4" s="22">
        <f>M4*6</f>
        <v>870.318</v>
      </c>
      <c r="S4" s="22">
        <f>O4+P4+Q4+R4</f>
        <v>14258.5056</v>
      </c>
      <c r="T4" s="18"/>
    </row>
    <row r="5" ht="25" customHeight="1" spans="1:20">
      <c r="A5" s="8">
        <v>2</v>
      </c>
      <c r="B5" s="8" t="s">
        <v>26</v>
      </c>
      <c r="C5" s="8">
        <v>32</v>
      </c>
      <c r="D5" s="8" t="s">
        <v>27</v>
      </c>
      <c r="E5" s="8" t="s">
        <v>28</v>
      </c>
      <c r="F5" s="8">
        <v>18232423788</v>
      </c>
      <c r="G5" s="9">
        <v>45108</v>
      </c>
      <c r="H5" s="8" t="s">
        <v>25</v>
      </c>
      <c r="J5" s="22">
        <f t="shared" ref="J5:J43" si="0">C5*30.916</f>
        <v>989.312</v>
      </c>
      <c r="K5" s="22">
        <f t="shared" ref="K5:K43" si="1">C5*1.7</f>
        <v>54.4</v>
      </c>
      <c r="L5" s="22">
        <f t="shared" ref="L5:L43" si="2">C5*0.15</f>
        <v>4.8</v>
      </c>
      <c r="M5" s="22">
        <f>C5*2.13</f>
        <v>68.16</v>
      </c>
      <c r="N5" s="3"/>
      <c r="O5" s="22">
        <f t="shared" ref="O5:O43" si="3">J5*6</f>
        <v>5935.872</v>
      </c>
      <c r="P5" s="22">
        <f>K5*6</f>
        <v>326.4</v>
      </c>
      <c r="Q5" s="22">
        <f>L5*6</f>
        <v>28.8</v>
      </c>
      <c r="R5" s="22">
        <f>M5*6</f>
        <v>408.96</v>
      </c>
      <c r="S5" s="22">
        <f t="shared" ref="S5:S43" si="4">O5+P5+Q5+R5</f>
        <v>6700.032</v>
      </c>
      <c r="T5" s="18"/>
    </row>
    <row r="6" ht="25" customHeight="1" spans="1:20">
      <c r="A6" s="8">
        <v>3</v>
      </c>
      <c r="B6" s="8" t="s">
        <v>29</v>
      </c>
      <c r="C6" s="8">
        <v>37</v>
      </c>
      <c r="D6" s="8" t="s">
        <v>30</v>
      </c>
      <c r="E6" s="8" t="s">
        <v>31</v>
      </c>
      <c r="F6" s="8">
        <v>19913078520</v>
      </c>
      <c r="G6" s="9">
        <v>45108</v>
      </c>
      <c r="H6" s="8" t="s">
        <v>25</v>
      </c>
      <c r="J6" s="22">
        <f t="shared" si="0"/>
        <v>1143.892</v>
      </c>
      <c r="K6" s="22">
        <f t="shared" si="1"/>
        <v>62.9</v>
      </c>
      <c r="L6" s="22">
        <f t="shared" si="2"/>
        <v>5.55</v>
      </c>
      <c r="M6" s="22">
        <f t="shared" ref="M5:M43" si="5">C6*2.13</f>
        <v>78.81</v>
      </c>
      <c r="N6" s="3"/>
      <c r="O6" s="22">
        <f t="shared" si="3"/>
        <v>6863.352</v>
      </c>
      <c r="P6" s="22">
        <f>K6*6</f>
        <v>377.4</v>
      </c>
      <c r="Q6" s="22">
        <f>L6*6</f>
        <v>33.3</v>
      </c>
      <c r="R6" s="22">
        <f>M6*6</f>
        <v>472.86</v>
      </c>
      <c r="S6" s="22">
        <f t="shared" si="4"/>
        <v>7746.912</v>
      </c>
      <c r="T6" s="18"/>
    </row>
    <row r="7" ht="25" customHeight="1" spans="1:20">
      <c r="A7" s="8">
        <v>4</v>
      </c>
      <c r="B7" s="10" t="s">
        <v>32</v>
      </c>
      <c r="C7" s="10">
        <v>29</v>
      </c>
      <c r="D7" s="10" t="s">
        <v>33</v>
      </c>
      <c r="E7" s="10" t="s">
        <v>34</v>
      </c>
      <c r="F7" s="10">
        <v>15133865718</v>
      </c>
      <c r="G7" s="11">
        <v>45108</v>
      </c>
      <c r="H7" s="10" t="s">
        <v>35</v>
      </c>
      <c r="I7" s="23"/>
      <c r="J7" s="24">
        <f t="shared" si="0"/>
        <v>896.564</v>
      </c>
      <c r="K7" s="24">
        <f t="shared" si="1"/>
        <v>49.3</v>
      </c>
      <c r="L7" s="24">
        <f t="shared" si="2"/>
        <v>4.35</v>
      </c>
      <c r="M7" s="24">
        <f t="shared" si="5"/>
        <v>61.77</v>
      </c>
      <c r="N7" s="25"/>
      <c r="O7" s="24">
        <v>896.56</v>
      </c>
      <c r="P7" s="24">
        <v>49.3</v>
      </c>
      <c r="Q7" s="24">
        <v>4.35</v>
      </c>
      <c r="R7" s="24">
        <v>61.77</v>
      </c>
      <c r="S7" s="22">
        <f t="shared" si="4"/>
        <v>1011.98</v>
      </c>
      <c r="T7" s="34" t="s">
        <v>36</v>
      </c>
    </row>
    <row r="8" ht="25" customHeight="1" spans="1:20">
      <c r="A8" s="8">
        <v>5</v>
      </c>
      <c r="B8" s="8" t="s">
        <v>37</v>
      </c>
      <c r="C8" s="8">
        <v>70</v>
      </c>
      <c r="D8" s="8" t="s">
        <v>38</v>
      </c>
      <c r="E8" s="8" t="s">
        <v>39</v>
      </c>
      <c r="F8" s="8">
        <v>17332518345</v>
      </c>
      <c r="G8" s="9">
        <v>45017</v>
      </c>
      <c r="H8" s="8" t="s">
        <v>25</v>
      </c>
      <c r="J8" s="22">
        <f t="shared" si="0"/>
        <v>2164.12</v>
      </c>
      <c r="K8" s="22">
        <f t="shared" si="1"/>
        <v>119</v>
      </c>
      <c r="L8" s="22">
        <f t="shared" si="2"/>
        <v>10.5</v>
      </c>
      <c r="M8" s="22">
        <f t="shared" si="5"/>
        <v>149.1</v>
      </c>
      <c r="N8" s="3"/>
      <c r="O8" s="22">
        <f t="shared" si="3"/>
        <v>12984.72</v>
      </c>
      <c r="P8" s="22">
        <f>K8*6</f>
        <v>714</v>
      </c>
      <c r="Q8" s="22">
        <f>L8*6</f>
        <v>63</v>
      </c>
      <c r="R8" s="22">
        <f>M8*6</f>
        <v>894.6</v>
      </c>
      <c r="S8" s="22">
        <f t="shared" si="4"/>
        <v>14656.32</v>
      </c>
      <c r="T8" s="18"/>
    </row>
    <row r="9" ht="25" customHeight="1" spans="1:20">
      <c r="A9" s="8">
        <v>6</v>
      </c>
      <c r="B9" s="8" t="s">
        <v>40</v>
      </c>
      <c r="C9" s="8">
        <v>270</v>
      </c>
      <c r="D9" s="8" t="s">
        <v>41</v>
      </c>
      <c r="E9" s="8" t="s">
        <v>42</v>
      </c>
      <c r="F9" s="8">
        <v>18231478999</v>
      </c>
      <c r="G9" s="9">
        <v>45108</v>
      </c>
      <c r="H9" s="8" t="s">
        <v>25</v>
      </c>
      <c r="J9" s="22">
        <f t="shared" si="0"/>
        <v>8347.32</v>
      </c>
      <c r="K9" s="22">
        <f t="shared" si="1"/>
        <v>459</v>
      </c>
      <c r="L9" s="22">
        <f t="shared" si="2"/>
        <v>40.5</v>
      </c>
      <c r="M9" s="22">
        <f t="shared" si="5"/>
        <v>575.1</v>
      </c>
      <c r="N9" s="3"/>
      <c r="O9" s="22">
        <f t="shared" si="3"/>
        <v>50083.92</v>
      </c>
      <c r="P9" s="22">
        <f t="shared" ref="P9:P43" si="6">K9*6</f>
        <v>2754</v>
      </c>
      <c r="Q9" s="22">
        <f t="shared" ref="Q9:Q43" si="7">L9*6</f>
        <v>243</v>
      </c>
      <c r="R9" s="22">
        <f t="shared" ref="R9:R43" si="8">M9*6</f>
        <v>3450.6</v>
      </c>
      <c r="S9" s="22">
        <f t="shared" si="4"/>
        <v>56531.52</v>
      </c>
      <c r="T9" s="18"/>
    </row>
    <row r="10" ht="25" customHeight="1" spans="1:20">
      <c r="A10" s="8">
        <v>7</v>
      </c>
      <c r="B10" s="8" t="s">
        <v>43</v>
      </c>
      <c r="C10" s="8">
        <v>63</v>
      </c>
      <c r="D10" s="8" t="s">
        <v>44</v>
      </c>
      <c r="E10" s="8" t="s">
        <v>45</v>
      </c>
      <c r="F10" s="8">
        <v>15076988982</v>
      </c>
      <c r="G10" s="9">
        <v>44551</v>
      </c>
      <c r="H10" s="8" t="s">
        <v>25</v>
      </c>
      <c r="J10" s="22">
        <f t="shared" si="0"/>
        <v>1947.708</v>
      </c>
      <c r="K10" s="22">
        <f t="shared" si="1"/>
        <v>107.1</v>
      </c>
      <c r="L10" s="22">
        <f t="shared" si="2"/>
        <v>9.45</v>
      </c>
      <c r="M10" s="22">
        <f t="shared" si="5"/>
        <v>134.19</v>
      </c>
      <c r="N10" s="3"/>
      <c r="O10" s="22">
        <f t="shared" si="3"/>
        <v>11686.248</v>
      </c>
      <c r="P10" s="22">
        <f t="shared" si="6"/>
        <v>642.6</v>
      </c>
      <c r="Q10" s="22">
        <f t="shared" si="7"/>
        <v>56.7</v>
      </c>
      <c r="R10" s="22">
        <f t="shared" si="8"/>
        <v>805.14</v>
      </c>
      <c r="S10" s="22">
        <f t="shared" si="4"/>
        <v>13190.688</v>
      </c>
      <c r="T10" s="18"/>
    </row>
    <row r="11" ht="25" customHeight="1" spans="1:20">
      <c r="A11" s="8">
        <v>8</v>
      </c>
      <c r="B11" s="8" t="s">
        <v>46</v>
      </c>
      <c r="C11" s="8">
        <v>66</v>
      </c>
      <c r="D11" s="8" t="s">
        <v>47</v>
      </c>
      <c r="E11" s="8" t="s">
        <v>48</v>
      </c>
      <c r="F11" s="8">
        <v>18632490368</v>
      </c>
      <c r="G11" s="9">
        <v>45108</v>
      </c>
      <c r="H11" s="8" t="s">
        <v>25</v>
      </c>
      <c r="J11" s="22">
        <f t="shared" si="0"/>
        <v>2040.456</v>
      </c>
      <c r="K11" s="22">
        <f t="shared" si="1"/>
        <v>112.2</v>
      </c>
      <c r="L11" s="22">
        <f t="shared" si="2"/>
        <v>9.9</v>
      </c>
      <c r="M11" s="22">
        <f t="shared" si="5"/>
        <v>140.58</v>
      </c>
      <c r="N11" s="3"/>
      <c r="O11" s="22">
        <f t="shared" si="3"/>
        <v>12242.736</v>
      </c>
      <c r="P11" s="22">
        <f t="shared" si="6"/>
        <v>673.2</v>
      </c>
      <c r="Q11" s="22">
        <f t="shared" si="7"/>
        <v>59.4</v>
      </c>
      <c r="R11" s="22">
        <f t="shared" si="8"/>
        <v>843.48</v>
      </c>
      <c r="S11" s="22">
        <f t="shared" si="4"/>
        <v>13818.816</v>
      </c>
      <c r="T11" s="18"/>
    </row>
    <row r="12" ht="25" customHeight="1" spans="1:20">
      <c r="A12" s="8">
        <v>9</v>
      </c>
      <c r="B12" s="8" t="s">
        <v>49</v>
      </c>
      <c r="C12" s="8">
        <v>30</v>
      </c>
      <c r="D12" s="8" t="s">
        <v>50</v>
      </c>
      <c r="E12" s="8" t="s">
        <v>51</v>
      </c>
      <c r="F12" s="8">
        <v>13831456696</v>
      </c>
      <c r="G12" s="9">
        <v>45017</v>
      </c>
      <c r="H12" s="8" t="s">
        <v>25</v>
      </c>
      <c r="J12" s="22">
        <f t="shared" si="0"/>
        <v>927.48</v>
      </c>
      <c r="K12" s="22">
        <f t="shared" si="1"/>
        <v>51</v>
      </c>
      <c r="L12" s="22">
        <f t="shared" si="2"/>
        <v>4.5</v>
      </c>
      <c r="M12" s="22">
        <f t="shared" si="5"/>
        <v>63.9</v>
      </c>
      <c r="N12" s="3"/>
      <c r="O12" s="22">
        <f t="shared" si="3"/>
        <v>5564.88</v>
      </c>
      <c r="P12" s="22">
        <f t="shared" si="6"/>
        <v>306</v>
      </c>
      <c r="Q12" s="22">
        <f t="shared" si="7"/>
        <v>27</v>
      </c>
      <c r="R12" s="22">
        <f t="shared" si="8"/>
        <v>383.4</v>
      </c>
      <c r="S12" s="22">
        <f t="shared" si="4"/>
        <v>6281.28</v>
      </c>
      <c r="T12" s="18"/>
    </row>
    <row r="13" ht="25" customHeight="1" spans="1:20">
      <c r="A13" s="8">
        <v>10</v>
      </c>
      <c r="B13" s="8" t="s">
        <v>52</v>
      </c>
      <c r="C13" s="8">
        <v>27</v>
      </c>
      <c r="D13" s="8" t="s">
        <v>53</v>
      </c>
      <c r="E13" s="8" t="s">
        <v>54</v>
      </c>
      <c r="F13" s="12">
        <v>18395752456</v>
      </c>
      <c r="G13" s="13">
        <v>44546</v>
      </c>
      <c r="H13" s="8" t="s">
        <v>25</v>
      </c>
      <c r="J13" s="22">
        <f t="shared" si="0"/>
        <v>834.732</v>
      </c>
      <c r="K13" s="22">
        <f t="shared" si="1"/>
        <v>45.9</v>
      </c>
      <c r="L13" s="22">
        <f t="shared" si="2"/>
        <v>4.05</v>
      </c>
      <c r="M13" s="22">
        <f t="shared" si="5"/>
        <v>57.51</v>
      </c>
      <c r="N13" s="3"/>
      <c r="O13" s="22">
        <f t="shared" si="3"/>
        <v>5008.392</v>
      </c>
      <c r="P13" s="22">
        <f t="shared" si="6"/>
        <v>275.4</v>
      </c>
      <c r="Q13" s="22">
        <f t="shared" si="7"/>
        <v>24.3</v>
      </c>
      <c r="R13" s="22">
        <f t="shared" si="8"/>
        <v>345.06</v>
      </c>
      <c r="S13" s="22">
        <f t="shared" si="4"/>
        <v>5653.152</v>
      </c>
      <c r="T13" s="18"/>
    </row>
    <row r="14" ht="25" customHeight="1" spans="1:20">
      <c r="A14" s="8">
        <v>11</v>
      </c>
      <c r="B14" s="8" t="s">
        <v>55</v>
      </c>
      <c r="C14" s="8">
        <v>25</v>
      </c>
      <c r="D14" s="8" t="s">
        <v>56</v>
      </c>
      <c r="E14" s="8" t="s">
        <v>57</v>
      </c>
      <c r="F14" s="8">
        <v>15230872555</v>
      </c>
      <c r="G14" s="9">
        <v>45108</v>
      </c>
      <c r="H14" s="8" t="s">
        <v>25</v>
      </c>
      <c r="J14" s="22">
        <f t="shared" si="0"/>
        <v>772.9</v>
      </c>
      <c r="K14" s="22">
        <f t="shared" si="1"/>
        <v>42.5</v>
      </c>
      <c r="L14" s="22">
        <f t="shared" si="2"/>
        <v>3.75</v>
      </c>
      <c r="M14" s="22">
        <f t="shared" si="5"/>
        <v>53.25</v>
      </c>
      <c r="N14" s="3"/>
      <c r="O14" s="22">
        <f t="shared" si="3"/>
        <v>4637.4</v>
      </c>
      <c r="P14" s="22">
        <f t="shared" si="6"/>
        <v>255</v>
      </c>
      <c r="Q14" s="22">
        <f t="shared" si="7"/>
        <v>22.5</v>
      </c>
      <c r="R14" s="22">
        <f t="shared" si="8"/>
        <v>319.5</v>
      </c>
      <c r="S14" s="22">
        <f t="shared" si="4"/>
        <v>5234.4</v>
      </c>
      <c r="T14" s="18"/>
    </row>
    <row r="15" ht="25" customHeight="1" spans="1:20">
      <c r="A15" s="8">
        <v>12</v>
      </c>
      <c r="B15" s="8" t="s">
        <v>58</v>
      </c>
      <c r="C15" s="8">
        <v>25</v>
      </c>
      <c r="D15" s="8" t="s">
        <v>59</v>
      </c>
      <c r="E15" s="8" t="s">
        <v>60</v>
      </c>
      <c r="F15" s="12">
        <v>17631426778</v>
      </c>
      <c r="G15" s="13">
        <v>45292</v>
      </c>
      <c r="H15" s="8" t="s">
        <v>25</v>
      </c>
      <c r="J15" s="22">
        <f t="shared" si="0"/>
        <v>772.9</v>
      </c>
      <c r="K15" s="22">
        <f t="shared" si="1"/>
        <v>42.5</v>
      </c>
      <c r="L15" s="22">
        <f t="shared" si="2"/>
        <v>3.75</v>
      </c>
      <c r="M15" s="22">
        <f t="shared" si="5"/>
        <v>53.25</v>
      </c>
      <c r="N15" s="3"/>
      <c r="O15" s="22">
        <f t="shared" si="3"/>
        <v>4637.4</v>
      </c>
      <c r="P15" s="22">
        <f t="shared" si="6"/>
        <v>255</v>
      </c>
      <c r="Q15" s="22">
        <f t="shared" si="7"/>
        <v>22.5</v>
      </c>
      <c r="R15" s="22">
        <f t="shared" si="8"/>
        <v>319.5</v>
      </c>
      <c r="S15" s="22">
        <f t="shared" si="4"/>
        <v>5234.4</v>
      </c>
      <c r="T15" s="18"/>
    </row>
    <row r="16" ht="25" customHeight="1" spans="1:20">
      <c r="A16" s="8">
        <v>13</v>
      </c>
      <c r="B16" s="8" t="s">
        <v>61</v>
      </c>
      <c r="C16" s="8">
        <v>24</v>
      </c>
      <c r="D16" s="8" t="s">
        <v>62</v>
      </c>
      <c r="E16" s="8" t="s">
        <v>63</v>
      </c>
      <c r="F16" s="8">
        <v>15133882826</v>
      </c>
      <c r="G16" s="9">
        <v>45292</v>
      </c>
      <c r="H16" s="8" t="s">
        <v>25</v>
      </c>
      <c r="J16" s="22">
        <f t="shared" si="0"/>
        <v>741.984</v>
      </c>
      <c r="K16" s="22">
        <f t="shared" si="1"/>
        <v>40.8</v>
      </c>
      <c r="L16" s="22">
        <f t="shared" si="2"/>
        <v>3.6</v>
      </c>
      <c r="M16" s="22">
        <f t="shared" si="5"/>
        <v>51.12</v>
      </c>
      <c r="N16" s="3"/>
      <c r="O16" s="22">
        <f t="shared" si="3"/>
        <v>4451.904</v>
      </c>
      <c r="P16" s="22">
        <f t="shared" si="6"/>
        <v>244.8</v>
      </c>
      <c r="Q16" s="22">
        <f t="shared" si="7"/>
        <v>21.6</v>
      </c>
      <c r="R16" s="22">
        <f t="shared" si="8"/>
        <v>306.72</v>
      </c>
      <c r="S16" s="22">
        <f t="shared" si="4"/>
        <v>5025.024</v>
      </c>
      <c r="T16" s="18"/>
    </row>
    <row r="17" ht="25" customHeight="1" spans="1:20">
      <c r="A17" s="8">
        <v>14</v>
      </c>
      <c r="B17" s="8" t="s">
        <v>64</v>
      </c>
      <c r="C17" s="8">
        <v>22</v>
      </c>
      <c r="D17" s="8" t="s">
        <v>65</v>
      </c>
      <c r="E17" s="8" t="s">
        <v>66</v>
      </c>
      <c r="F17" s="8">
        <v>13931411170</v>
      </c>
      <c r="G17" s="9">
        <v>45108</v>
      </c>
      <c r="H17" s="8" t="s">
        <v>25</v>
      </c>
      <c r="J17" s="22">
        <f t="shared" si="0"/>
        <v>680.152</v>
      </c>
      <c r="K17" s="22">
        <f t="shared" si="1"/>
        <v>37.4</v>
      </c>
      <c r="L17" s="22">
        <f t="shared" si="2"/>
        <v>3.3</v>
      </c>
      <c r="M17" s="22">
        <f t="shared" si="5"/>
        <v>46.86</v>
      </c>
      <c r="N17" s="3"/>
      <c r="O17" s="22">
        <f t="shared" si="3"/>
        <v>4080.912</v>
      </c>
      <c r="P17" s="22">
        <f t="shared" si="6"/>
        <v>224.4</v>
      </c>
      <c r="Q17" s="22">
        <f t="shared" si="7"/>
        <v>19.8</v>
      </c>
      <c r="R17" s="22">
        <f t="shared" si="8"/>
        <v>281.16</v>
      </c>
      <c r="S17" s="22">
        <f t="shared" si="4"/>
        <v>4606.272</v>
      </c>
      <c r="T17" s="18"/>
    </row>
    <row r="18" ht="25" customHeight="1" spans="1:20">
      <c r="A18" s="8">
        <v>15</v>
      </c>
      <c r="B18" s="8" t="s">
        <v>67</v>
      </c>
      <c r="C18" s="8">
        <v>31</v>
      </c>
      <c r="D18" s="8" t="s">
        <v>68</v>
      </c>
      <c r="E18" s="8" t="s">
        <v>69</v>
      </c>
      <c r="F18" s="12">
        <v>15832423345</v>
      </c>
      <c r="G18" s="13">
        <v>45292</v>
      </c>
      <c r="H18" s="8" t="s">
        <v>25</v>
      </c>
      <c r="J18" s="22">
        <f t="shared" si="0"/>
        <v>958.396</v>
      </c>
      <c r="K18" s="22">
        <f t="shared" si="1"/>
        <v>52.7</v>
      </c>
      <c r="L18" s="22">
        <f t="shared" si="2"/>
        <v>4.65</v>
      </c>
      <c r="M18" s="22">
        <f t="shared" si="5"/>
        <v>66.03</v>
      </c>
      <c r="N18" s="3"/>
      <c r="O18" s="22">
        <f t="shared" si="3"/>
        <v>5750.376</v>
      </c>
      <c r="P18" s="22">
        <f t="shared" si="6"/>
        <v>316.2</v>
      </c>
      <c r="Q18" s="22">
        <f t="shared" si="7"/>
        <v>27.9</v>
      </c>
      <c r="R18" s="22">
        <f t="shared" si="8"/>
        <v>396.18</v>
      </c>
      <c r="S18" s="22">
        <f t="shared" si="4"/>
        <v>6490.656</v>
      </c>
      <c r="T18" s="18"/>
    </row>
    <row r="19" ht="25" customHeight="1" spans="1:20">
      <c r="A19" s="8">
        <v>16</v>
      </c>
      <c r="B19" s="8" t="s">
        <v>70</v>
      </c>
      <c r="C19" s="8">
        <v>38</v>
      </c>
      <c r="D19" s="8" t="s">
        <v>71</v>
      </c>
      <c r="E19" s="8" t="s">
        <v>72</v>
      </c>
      <c r="F19" s="12">
        <v>13103044457</v>
      </c>
      <c r="G19" s="13">
        <v>45017</v>
      </c>
      <c r="H19" s="8" t="s">
        <v>25</v>
      </c>
      <c r="J19" s="22">
        <f t="shared" si="0"/>
        <v>1174.808</v>
      </c>
      <c r="K19" s="22">
        <f t="shared" si="1"/>
        <v>64.6</v>
      </c>
      <c r="L19" s="22">
        <f t="shared" si="2"/>
        <v>5.7</v>
      </c>
      <c r="M19" s="22">
        <f t="shared" si="5"/>
        <v>80.94</v>
      </c>
      <c r="N19" s="3"/>
      <c r="O19" s="22">
        <f t="shared" si="3"/>
        <v>7048.848</v>
      </c>
      <c r="P19" s="22">
        <f t="shared" si="6"/>
        <v>387.6</v>
      </c>
      <c r="Q19" s="22">
        <f t="shared" si="7"/>
        <v>34.2</v>
      </c>
      <c r="R19" s="22">
        <f t="shared" si="8"/>
        <v>485.64</v>
      </c>
      <c r="S19" s="22">
        <f t="shared" si="4"/>
        <v>7956.288</v>
      </c>
      <c r="T19" s="18"/>
    </row>
    <row r="20" ht="25" customHeight="1" spans="1:20">
      <c r="A20" s="8">
        <v>17</v>
      </c>
      <c r="B20" s="8" t="s">
        <v>73</v>
      </c>
      <c r="C20" s="8">
        <v>30</v>
      </c>
      <c r="D20" s="8" t="s">
        <v>74</v>
      </c>
      <c r="E20" s="8" t="s">
        <v>75</v>
      </c>
      <c r="F20" s="12">
        <v>18244559222</v>
      </c>
      <c r="G20" s="13">
        <v>45292</v>
      </c>
      <c r="H20" s="8" t="s">
        <v>25</v>
      </c>
      <c r="J20" s="22">
        <f t="shared" si="0"/>
        <v>927.48</v>
      </c>
      <c r="K20" s="22">
        <f t="shared" si="1"/>
        <v>51</v>
      </c>
      <c r="L20" s="22">
        <f t="shared" si="2"/>
        <v>4.5</v>
      </c>
      <c r="M20" s="22">
        <f t="shared" si="5"/>
        <v>63.9</v>
      </c>
      <c r="N20" s="3"/>
      <c r="O20" s="22">
        <f t="shared" si="3"/>
        <v>5564.88</v>
      </c>
      <c r="P20" s="22">
        <f t="shared" si="6"/>
        <v>306</v>
      </c>
      <c r="Q20" s="22">
        <f t="shared" si="7"/>
        <v>27</v>
      </c>
      <c r="R20" s="22">
        <f t="shared" si="8"/>
        <v>383.4</v>
      </c>
      <c r="S20" s="22">
        <f t="shared" si="4"/>
        <v>6281.28</v>
      </c>
      <c r="T20" s="18"/>
    </row>
    <row r="21" ht="25" customHeight="1" spans="1:20">
      <c r="A21" s="8">
        <v>18</v>
      </c>
      <c r="B21" s="8" t="s">
        <v>76</v>
      </c>
      <c r="C21" s="8">
        <v>29</v>
      </c>
      <c r="D21" s="8" t="s">
        <v>77</v>
      </c>
      <c r="E21" s="8" t="s">
        <v>78</v>
      </c>
      <c r="F21" s="8">
        <v>15831463499</v>
      </c>
      <c r="G21" s="9">
        <v>45108</v>
      </c>
      <c r="H21" s="8" t="s">
        <v>25</v>
      </c>
      <c r="J21" s="22">
        <f t="shared" si="0"/>
        <v>896.564</v>
      </c>
      <c r="K21" s="22">
        <f t="shared" si="1"/>
        <v>49.3</v>
      </c>
      <c r="L21" s="22">
        <f t="shared" si="2"/>
        <v>4.35</v>
      </c>
      <c r="M21" s="22">
        <f t="shared" si="5"/>
        <v>61.77</v>
      </c>
      <c r="N21" s="3"/>
      <c r="O21" s="22">
        <f t="shared" si="3"/>
        <v>5379.384</v>
      </c>
      <c r="P21" s="22">
        <f t="shared" si="6"/>
        <v>295.8</v>
      </c>
      <c r="Q21" s="22">
        <f t="shared" si="7"/>
        <v>26.1</v>
      </c>
      <c r="R21" s="22">
        <f t="shared" si="8"/>
        <v>370.62</v>
      </c>
      <c r="S21" s="22">
        <f t="shared" si="4"/>
        <v>6071.904</v>
      </c>
      <c r="T21" s="18"/>
    </row>
    <row r="22" ht="25" customHeight="1" spans="1:20">
      <c r="A22" s="8">
        <v>19</v>
      </c>
      <c r="B22" s="8" t="s">
        <v>79</v>
      </c>
      <c r="C22" s="8">
        <v>29</v>
      </c>
      <c r="D22" s="8" t="s">
        <v>80</v>
      </c>
      <c r="E22" s="8" t="s">
        <v>81</v>
      </c>
      <c r="F22" s="12">
        <v>13811566999</v>
      </c>
      <c r="G22" s="13">
        <v>45292</v>
      </c>
      <c r="H22" s="8" t="s">
        <v>25</v>
      </c>
      <c r="J22" s="22">
        <f t="shared" si="0"/>
        <v>896.564</v>
      </c>
      <c r="K22" s="22">
        <f t="shared" si="1"/>
        <v>49.3</v>
      </c>
      <c r="L22" s="22">
        <f t="shared" si="2"/>
        <v>4.35</v>
      </c>
      <c r="M22" s="22">
        <f t="shared" si="5"/>
        <v>61.77</v>
      </c>
      <c r="N22" s="3"/>
      <c r="O22" s="22">
        <f t="shared" si="3"/>
        <v>5379.384</v>
      </c>
      <c r="P22" s="22">
        <f t="shared" si="6"/>
        <v>295.8</v>
      </c>
      <c r="Q22" s="22">
        <f t="shared" si="7"/>
        <v>26.1</v>
      </c>
      <c r="R22" s="22">
        <f t="shared" si="8"/>
        <v>370.62</v>
      </c>
      <c r="S22" s="22">
        <f t="shared" si="4"/>
        <v>6071.904</v>
      </c>
      <c r="T22" s="18"/>
    </row>
    <row r="23" ht="25" customHeight="1" spans="1:20">
      <c r="A23" s="8">
        <v>20</v>
      </c>
      <c r="B23" s="8" t="s">
        <v>82</v>
      </c>
      <c r="C23" s="8">
        <v>32</v>
      </c>
      <c r="D23" s="8" t="s">
        <v>83</v>
      </c>
      <c r="E23" s="8" t="s">
        <v>84</v>
      </c>
      <c r="F23" s="8">
        <v>15512919888</v>
      </c>
      <c r="G23" s="9">
        <v>45292</v>
      </c>
      <c r="H23" s="8" t="s">
        <v>25</v>
      </c>
      <c r="J23" s="22">
        <f t="shared" si="0"/>
        <v>989.312</v>
      </c>
      <c r="K23" s="22">
        <f t="shared" si="1"/>
        <v>54.4</v>
      </c>
      <c r="L23" s="22">
        <f t="shared" si="2"/>
        <v>4.8</v>
      </c>
      <c r="M23" s="22">
        <f t="shared" si="5"/>
        <v>68.16</v>
      </c>
      <c r="N23" s="3"/>
      <c r="O23" s="22">
        <f t="shared" si="3"/>
        <v>5935.872</v>
      </c>
      <c r="P23" s="22">
        <f t="shared" si="6"/>
        <v>326.4</v>
      </c>
      <c r="Q23" s="22">
        <f t="shared" si="7"/>
        <v>28.8</v>
      </c>
      <c r="R23" s="22">
        <f t="shared" si="8"/>
        <v>408.96</v>
      </c>
      <c r="S23" s="22">
        <f t="shared" si="4"/>
        <v>6700.032</v>
      </c>
      <c r="T23" s="18"/>
    </row>
    <row r="24" ht="25" customHeight="1" spans="1:20">
      <c r="A24" s="8">
        <v>21</v>
      </c>
      <c r="B24" s="8" t="s">
        <v>85</v>
      </c>
      <c r="C24" s="8">
        <v>28</v>
      </c>
      <c r="D24" s="8" t="s">
        <v>86</v>
      </c>
      <c r="E24" s="8" t="s">
        <v>87</v>
      </c>
      <c r="F24" s="12">
        <v>18232283889</v>
      </c>
      <c r="G24" s="13">
        <v>45017</v>
      </c>
      <c r="H24" s="8" t="s">
        <v>25</v>
      </c>
      <c r="J24" s="22">
        <f t="shared" si="0"/>
        <v>865.648</v>
      </c>
      <c r="K24" s="22">
        <f t="shared" si="1"/>
        <v>47.6</v>
      </c>
      <c r="L24" s="22">
        <f t="shared" si="2"/>
        <v>4.2</v>
      </c>
      <c r="M24" s="22">
        <f t="shared" si="5"/>
        <v>59.64</v>
      </c>
      <c r="N24" s="3"/>
      <c r="O24" s="22">
        <f t="shared" si="3"/>
        <v>5193.888</v>
      </c>
      <c r="P24" s="22">
        <f t="shared" si="6"/>
        <v>285.6</v>
      </c>
      <c r="Q24" s="22">
        <f t="shared" si="7"/>
        <v>25.2</v>
      </c>
      <c r="R24" s="22">
        <f t="shared" si="8"/>
        <v>357.84</v>
      </c>
      <c r="S24" s="22">
        <f t="shared" si="4"/>
        <v>5862.528</v>
      </c>
      <c r="T24" s="18"/>
    </row>
    <row r="25" ht="25" customHeight="1" spans="1:20">
      <c r="A25" s="8">
        <v>22</v>
      </c>
      <c r="B25" s="8" t="s">
        <v>88</v>
      </c>
      <c r="C25" s="8">
        <v>57</v>
      </c>
      <c r="D25" s="8" t="s">
        <v>89</v>
      </c>
      <c r="E25" s="8" t="s">
        <v>90</v>
      </c>
      <c r="F25" s="12">
        <v>15097804542</v>
      </c>
      <c r="G25" s="13">
        <v>45292</v>
      </c>
      <c r="H25" s="8" t="s">
        <v>25</v>
      </c>
      <c r="J25" s="22">
        <f t="shared" si="0"/>
        <v>1762.212</v>
      </c>
      <c r="K25" s="22">
        <f t="shared" si="1"/>
        <v>96.9</v>
      </c>
      <c r="L25" s="22">
        <f t="shared" si="2"/>
        <v>8.55</v>
      </c>
      <c r="M25" s="22">
        <f t="shared" si="5"/>
        <v>121.41</v>
      </c>
      <c r="N25" s="3"/>
      <c r="O25" s="22">
        <f t="shared" si="3"/>
        <v>10573.272</v>
      </c>
      <c r="P25" s="22">
        <f t="shared" si="6"/>
        <v>581.4</v>
      </c>
      <c r="Q25" s="22">
        <f t="shared" si="7"/>
        <v>51.3</v>
      </c>
      <c r="R25" s="22">
        <f t="shared" si="8"/>
        <v>728.46</v>
      </c>
      <c r="S25" s="22">
        <f t="shared" si="4"/>
        <v>11934.432</v>
      </c>
      <c r="T25" s="18"/>
    </row>
    <row r="26" ht="25" customHeight="1" spans="1:20">
      <c r="A26" s="8">
        <v>23</v>
      </c>
      <c r="B26" s="8" t="s">
        <v>91</v>
      </c>
      <c r="C26" s="8">
        <v>113.4</v>
      </c>
      <c r="D26" s="8" t="s">
        <v>92</v>
      </c>
      <c r="E26" s="8" t="s">
        <v>93</v>
      </c>
      <c r="F26" s="12">
        <v>18730495220</v>
      </c>
      <c r="G26" s="13">
        <v>45292</v>
      </c>
      <c r="H26" s="8" t="s">
        <v>25</v>
      </c>
      <c r="J26" s="22">
        <f t="shared" si="0"/>
        <v>3505.8744</v>
      </c>
      <c r="K26" s="22">
        <f t="shared" si="1"/>
        <v>192.78</v>
      </c>
      <c r="L26" s="22">
        <f t="shared" si="2"/>
        <v>17.01</v>
      </c>
      <c r="M26" s="22">
        <f t="shared" si="5"/>
        <v>241.542</v>
      </c>
      <c r="N26" s="3"/>
      <c r="O26" s="22">
        <f t="shared" si="3"/>
        <v>21035.2464</v>
      </c>
      <c r="P26" s="22">
        <f t="shared" si="6"/>
        <v>1156.68</v>
      </c>
      <c r="Q26" s="22">
        <f t="shared" si="7"/>
        <v>102.06</v>
      </c>
      <c r="R26" s="22">
        <f t="shared" si="8"/>
        <v>1449.252</v>
      </c>
      <c r="S26" s="22">
        <f t="shared" si="4"/>
        <v>23743.2384</v>
      </c>
      <c r="T26" s="18"/>
    </row>
    <row r="27" ht="25" customHeight="1" spans="1:20">
      <c r="A27" s="8">
        <v>24</v>
      </c>
      <c r="B27" s="8" t="s">
        <v>94</v>
      </c>
      <c r="C27" s="8">
        <v>27</v>
      </c>
      <c r="D27" s="8" t="s">
        <v>95</v>
      </c>
      <c r="E27" s="8" t="s">
        <v>96</v>
      </c>
      <c r="F27" s="12">
        <v>13269498731</v>
      </c>
      <c r="G27" s="13">
        <v>45292</v>
      </c>
      <c r="H27" s="8" t="s">
        <v>25</v>
      </c>
      <c r="J27" s="22">
        <f t="shared" si="0"/>
        <v>834.732</v>
      </c>
      <c r="K27" s="22">
        <f t="shared" si="1"/>
        <v>45.9</v>
      </c>
      <c r="L27" s="22">
        <f t="shared" si="2"/>
        <v>4.05</v>
      </c>
      <c r="M27" s="22">
        <f t="shared" si="5"/>
        <v>57.51</v>
      </c>
      <c r="N27" s="3"/>
      <c r="O27" s="22">
        <f t="shared" si="3"/>
        <v>5008.392</v>
      </c>
      <c r="P27" s="22">
        <f t="shared" si="6"/>
        <v>275.4</v>
      </c>
      <c r="Q27" s="22">
        <f t="shared" si="7"/>
        <v>24.3</v>
      </c>
      <c r="R27" s="22">
        <f t="shared" si="8"/>
        <v>345.06</v>
      </c>
      <c r="S27" s="22">
        <f t="shared" si="4"/>
        <v>5653.152</v>
      </c>
      <c r="T27" s="18"/>
    </row>
    <row r="28" ht="25" customHeight="1" spans="1:20">
      <c r="A28" s="8">
        <v>25</v>
      </c>
      <c r="B28" s="8" t="s">
        <v>97</v>
      </c>
      <c r="C28" s="8">
        <v>44.9</v>
      </c>
      <c r="D28" s="8" t="s">
        <v>98</v>
      </c>
      <c r="E28" s="8" t="s">
        <v>99</v>
      </c>
      <c r="F28" s="12">
        <v>13703147142</v>
      </c>
      <c r="G28" s="13">
        <v>45292</v>
      </c>
      <c r="H28" s="8" t="s">
        <v>25</v>
      </c>
      <c r="J28" s="22">
        <f t="shared" si="0"/>
        <v>1388.1284</v>
      </c>
      <c r="K28" s="22">
        <f t="shared" si="1"/>
        <v>76.33</v>
      </c>
      <c r="L28" s="22">
        <f t="shared" si="2"/>
        <v>6.735</v>
      </c>
      <c r="M28" s="22">
        <f t="shared" si="5"/>
        <v>95.637</v>
      </c>
      <c r="N28" s="3"/>
      <c r="O28" s="22">
        <f t="shared" si="3"/>
        <v>8328.7704</v>
      </c>
      <c r="P28" s="22">
        <f t="shared" si="6"/>
        <v>457.98</v>
      </c>
      <c r="Q28" s="22">
        <f t="shared" si="7"/>
        <v>40.41</v>
      </c>
      <c r="R28" s="22">
        <f t="shared" si="8"/>
        <v>573.822</v>
      </c>
      <c r="S28" s="22">
        <f t="shared" si="4"/>
        <v>9400.9824</v>
      </c>
      <c r="T28" s="18"/>
    </row>
    <row r="29" ht="25" customHeight="1" spans="1:20">
      <c r="A29" s="8">
        <v>26</v>
      </c>
      <c r="B29" s="8" t="s">
        <v>100</v>
      </c>
      <c r="C29" s="8">
        <v>37</v>
      </c>
      <c r="D29" s="8" t="s">
        <v>101</v>
      </c>
      <c r="E29" s="8" t="s">
        <v>102</v>
      </c>
      <c r="F29" s="8">
        <v>13293234169</v>
      </c>
      <c r="G29" s="9">
        <v>45108</v>
      </c>
      <c r="H29" s="8" t="s">
        <v>25</v>
      </c>
      <c r="J29" s="22">
        <f t="shared" si="0"/>
        <v>1143.892</v>
      </c>
      <c r="K29" s="22">
        <f t="shared" si="1"/>
        <v>62.9</v>
      </c>
      <c r="L29" s="22">
        <f t="shared" si="2"/>
        <v>5.55</v>
      </c>
      <c r="M29" s="22">
        <f t="shared" si="5"/>
        <v>78.81</v>
      </c>
      <c r="N29" s="3"/>
      <c r="O29" s="22">
        <f t="shared" si="3"/>
        <v>6863.352</v>
      </c>
      <c r="P29" s="22">
        <f t="shared" si="6"/>
        <v>377.4</v>
      </c>
      <c r="Q29" s="22">
        <f t="shared" si="7"/>
        <v>33.3</v>
      </c>
      <c r="R29" s="22">
        <f t="shared" si="8"/>
        <v>472.86</v>
      </c>
      <c r="S29" s="22">
        <f t="shared" si="4"/>
        <v>7746.912</v>
      </c>
      <c r="T29" s="18"/>
    </row>
    <row r="30" ht="25" customHeight="1" spans="1:20">
      <c r="A30" s="8">
        <v>27</v>
      </c>
      <c r="B30" s="8" t="s">
        <v>103</v>
      </c>
      <c r="C30" s="8">
        <v>22</v>
      </c>
      <c r="D30" s="8" t="s">
        <v>104</v>
      </c>
      <c r="E30" s="8" t="s">
        <v>105</v>
      </c>
      <c r="F30" s="12">
        <v>13785440326</v>
      </c>
      <c r="G30" s="13">
        <v>45017</v>
      </c>
      <c r="H30" s="8" t="s">
        <v>25</v>
      </c>
      <c r="J30" s="22">
        <f t="shared" si="0"/>
        <v>680.152</v>
      </c>
      <c r="K30" s="22">
        <f t="shared" si="1"/>
        <v>37.4</v>
      </c>
      <c r="L30" s="22">
        <f t="shared" si="2"/>
        <v>3.3</v>
      </c>
      <c r="M30" s="22">
        <f t="shared" si="5"/>
        <v>46.86</v>
      </c>
      <c r="N30" s="3"/>
      <c r="O30" s="22">
        <f t="shared" si="3"/>
        <v>4080.912</v>
      </c>
      <c r="P30" s="22">
        <f t="shared" si="6"/>
        <v>224.4</v>
      </c>
      <c r="Q30" s="22">
        <f t="shared" si="7"/>
        <v>19.8</v>
      </c>
      <c r="R30" s="22">
        <f t="shared" si="8"/>
        <v>281.16</v>
      </c>
      <c r="S30" s="22">
        <f t="shared" si="4"/>
        <v>4606.272</v>
      </c>
      <c r="T30" s="18"/>
    </row>
    <row r="31" ht="25" customHeight="1" spans="1:20">
      <c r="A31" s="8">
        <v>28</v>
      </c>
      <c r="B31" s="8" t="s">
        <v>106</v>
      </c>
      <c r="C31" s="8">
        <v>74</v>
      </c>
      <c r="D31" s="8" t="s">
        <v>107</v>
      </c>
      <c r="E31" s="8" t="s">
        <v>108</v>
      </c>
      <c r="F31" s="12">
        <v>18713450043</v>
      </c>
      <c r="G31" s="13">
        <v>45017</v>
      </c>
      <c r="H31" s="8" t="s">
        <v>25</v>
      </c>
      <c r="J31" s="22">
        <f t="shared" si="0"/>
        <v>2287.784</v>
      </c>
      <c r="K31" s="22">
        <f t="shared" si="1"/>
        <v>125.8</v>
      </c>
      <c r="L31" s="22">
        <f t="shared" si="2"/>
        <v>11.1</v>
      </c>
      <c r="M31" s="22">
        <f t="shared" si="5"/>
        <v>157.62</v>
      </c>
      <c r="N31" s="3"/>
      <c r="O31" s="22">
        <f t="shared" si="3"/>
        <v>13726.704</v>
      </c>
      <c r="P31" s="22">
        <f t="shared" si="6"/>
        <v>754.8</v>
      </c>
      <c r="Q31" s="22">
        <f t="shared" si="7"/>
        <v>66.6</v>
      </c>
      <c r="R31" s="22">
        <f t="shared" si="8"/>
        <v>945.72</v>
      </c>
      <c r="S31" s="22">
        <f t="shared" si="4"/>
        <v>15493.824</v>
      </c>
      <c r="T31" s="18"/>
    </row>
    <row r="32" ht="25" customHeight="1" spans="1:20">
      <c r="A32" s="8">
        <v>29</v>
      </c>
      <c r="B32" s="8" t="s">
        <v>109</v>
      </c>
      <c r="C32" s="8">
        <v>29</v>
      </c>
      <c r="D32" s="8" t="s">
        <v>110</v>
      </c>
      <c r="E32" s="8" t="s">
        <v>111</v>
      </c>
      <c r="F32" s="12">
        <v>13333397527</v>
      </c>
      <c r="G32" s="13">
        <v>45017</v>
      </c>
      <c r="H32" s="8" t="s">
        <v>25</v>
      </c>
      <c r="J32" s="22">
        <f t="shared" si="0"/>
        <v>896.564</v>
      </c>
      <c r="K32" s="22">
        <f t="shared" si="1"/>
        <v>49.3</v>
      </c>
      <c r="L32" s="22">
        <f t="shared" si="2"/>
        <v>4.35</v>
      </c>
      <c r="M32" s="22">
        <f t="shared" si="5"/>
        <v>61.77</v>
      </c>
      <c r="N32" s="3"/>
      <c r="O32" s="22">
        <f t="shared" si="3"/>
        <v>5379.384</v>
      </c>
      <c r="P32" s="22">
        <f t="shared" si="6"/>
        <v>295.8</v>
      </c>
      <c r="Q32" s="22">
        <f t="shared" si="7"/>
        <v>26.1</v>
      </c>
      <c r="R32" s="22">
        <f t="shared" si="8"/>
        <v>370.62</v>
      </c>
      <c r="S32" s="22">
        <f t="shared" si="4"/>
        <v>6071.904</v>
      </c>
      <c r="T32" s="18"/>
    </row>
    <row r="33" ht="25" customHeight="1" spans="1:20">
      <c r="A33" s="8">
        <v>30</v>
      </c>
      <c r="B33" s="8" t="s">
        <v>112</v>
      </c>
      <c r="C33" s="8">
        <v>27</v>
      </c>
      <c r="D33" s="8" t="s">
        <v>113</v>
      </c>
      <c r="E33" s="8" t="s">
        <v>114</v>
      </c>
      <c r="F33" s="8">
        <v>13313288125</v>
      </c>
      <c r="G33" s="9">
        <v>45292</v>
      </c>
      <c r="H33" s="8" t="s">
        <v>25</v>
      </c>
      <c r="J33" s="22">
        <f t="shared" si="0"/>
        <v>834.732</v>
      </c>
      <c r="K33" s="22">
        <f t="shared" si="1"/>
        <v>45.9</v>
      </c>
      <c r="L33" s="22">
        <f t="shared" si="2"/>
        <v>4.05</v>
      </c>
      <c r="M33" s="22">
        <f t="shared" si="5"/>
        <v>57.51</v>
      </c>
      <c r="N33" s="3"/>
      <c r="O33" s="22">
        <f t="shared" si="3"/>
        <v>5008.392</v>
      </c>
      <c r="P33" s="22">
        <f t="shared" si="6"/>
        <v>275.4</v>
      </c>
      <c r="Q33" s="22">
        <f t="shared" si="7"/>
        <v>24.3</v>
      </c>
      <c r="R33" s="22">
        <f t="shared" si="8"/>
        <v>345.06</v>
      </c>
      <c r="S33" s="22">
        <f t="shared" si="4"/>
        <v>5653.152</v>
      </c>
      <c r="T33" s="18"/>
    </row>
    <row r="34" ht="25" customHeight="1" spans="1:20">
      <c r="A34" s="8">
        <v>31</v>
      </c>
      <c r="B34" s="8" t="s">
        <v>115</v>
      </c>
      <c r="C34" s="8">
        <v>63</v>
      </c>
      <c r="D34" s="8" t="s">
        <v>116</v>
      </c>
      <c r="E34" s="8" t="s">
        <v>117</v>
      </c>
      <c r="F34" s="12">
        <v>13932438401</v>
      </c>
      <c r="G34" s="13">
        <v>44669</v>
      </c>
      <c r="H34" s="8" t="s">
        <v>25</v>
      </c>
      <c r="J34" s="22">
        <f t="shared" si="0"/>
        <v>1947.708</v>
      </c>
      <c r="K34" s="22">
        <f t="shared" si="1"/>
        <v>107.1</v>
      </c>
      <c r="L34" s="22">
        <f t="shared" si="2"/>
        <v>9.45</v>
      </c>
      <c r="M34" s="22">
        <f t="shared" si="5"/>
        <v>134.19</v>
      </c>
      <c r="N34" s="3"/>
      <c r="O34" s="22">
        <f t="shared" si="3"/>
        <v>11686.248</v>
      </c>
      <c r="P34" s="22">
        <f t="shared" si="6"/>
        <v>642.6</v>
      </c>
      <c r="Q34" s="22">
        <f t="shared" si="7"/>
        <v>56.7</v>
      </c>
      <c r="R34" s="22">
        <f t="shared" si="8"/>
        <v>805.14</v>
      </c>
      <c r="S34" s="22">
        <f t="shared" si="4"/>
        <v>13190.688</v>
      </c>
      <c r="T34" s="18"/>
    </row>
    <row r="35" ht="25" customHeight="1" spans="1:20">
      <c r="A35" s="8">
        <v>32</v>
      </c>
      <c r="B35" s="8" t="s">
        <v>118</v>
      </c>
      <c r="C35" s="8">
        <v>38</v>
      </c>
      <c r="D35" s="8" t="s">
        <v>119</v>
      </c>
      <c r="E35" s="8" t="s">
        <v>120</v>
      </c>
      <c r="F35" s="12">
        <v>13403245559</v>
      </c>
      <c r="G35" s="13">
        <v>44669</v>
      </c>
      <c r="H35" s="8" t="s">
        <v>25</v>
      </c>
      <c r="J35" s="22">
        <f t="shared" si="0"/>
        <v>1174.808</v>
      </c>
      <c r="K35" s="22">
        <f t="shared" si="1"/>
        <v>64.6</v>
      </c>
      <c r="L35" s="22">
        <f t="shared" si="2"/>
        <v>5.7</v>
      </c>
      <c r="M35" s="22">
        <f t="shared" si="5"/>
        <v>80.94</v>
      </c>
      <c r="N35" s="3"/>
      <c r="O35" s="22">
        <f t="shared" si="3"/>
        <v>7048.848</v>
      </c>
      <c r="P35" s="22">
        <f t="shared" si="6"/>
        <v>387.6</v>
      </c>
      <c r="Q35" s="22">
        <f t="shared" si="7"/>
        <v>34.2</v>
      </c>
      <c r="R35" s="22">
        <f t="shared" si="8"/>
        <v>485.64</v>
      </c>
      <c r="S35" s="22">
        <f t="shared" si="4"/>
        <v>7956.288</v>
      </c>
      <c r="T35" s="18"/>
    </row>
    <row r="36" ht="25" customHeight="1" spans="1:20">
      <c r="A36" s="8">
        <v>33</v>
      </c>
      <c r="B36" s="8" t="s">
        <v>121</v>
      </c>
      <c r="C36" s="8">
        <v>42</v>
      </c>
      <c r="D36" s="8" t="s">
        <v>122</v>
      </c>
      <c r="E36" s="8" t="s">
        <v>123</v>
      </c>
      <c r="F36" s="8">
        <v>13831471165</v>
      </c>
      <c r="G36" s="9">
        <v>45292</v>
      </c>
      <c r="H36" s="8" t="s">
        <v>25</v>
      </c>
      <c r="J36" s="22">
        <f t="shared" si="0"/>
        <v>1298.472</v>
      </c>
      <c r="K36" s="22">
        <f t="shared" si="1"/>
        <v>71.4</v>
      </c>
      <c r="L36" s="22">
        <f t="shared" si="2"/>
        <v>6.3</v>
      </c>
      <c r="M36" s="22">
        <f t="shared" si="5"/>
        <v>89.46</v>
      </c>
      <c r="N36" s="3"/>
      <c r="O36" s="22">
        <f t="shared" si="3"/>
        <v>7790.832</v>
      </c>
      <c r="P36" s="22">
        <f t="shared" si="6"/>
        <v>428.4</v>
      </c>
      <c r="Q36" s="22">
        <f t="shared" si="7"/>
        <v>37.8</v>
      </c>
      <c r="R36" s="22">
        <f t="shared" si="8"/>
        <v>536.76</v>
      </c>
      <c r="S36" s="22">
        <f t="shared" si="4"/>
        <v>8793.792</v>
      </c>
      <c r="T36" s="18"/>
    </row>
    <row r="37" ht="25" customHeight="1" spans="1:20">
      <c r="A37" s="8">
        <v>34</v>
      </c>
      <c r="B37" s="8" t="s">
        <v>124</v>
      </c>
      <c r="C37" s="8">
        <v>40</v>
      </c>
      <c r="D37" s="8" t="s">
        <v>125</v>
      </c>
      <c r="E37" s="8" t="s">
        <v>126</v>
      </c>
      <c r="F37" s="8">
        <v>13803149270</v>
      </c>
      <c r="G37" s="9">
        <v>45292</v>
      </c>
      <c r="H37" s="8" t="s">
        <v>25</v>
      </c>
      <c r="J37" s="22">
        <f t="shared" si="0"/>
        <v>1236.64</v>
      </c>
      <c r="K37" s="22">
        <f t="shared" si="1"/>
        <v>68</v>
      </c>
      <c r="L37" s="22">
        <f t="shared" si="2"/>
        <v>6</v>
      </c>
      <c r="M37" s="22">
        <f t="shared" si="5"/>
        <v>85.2</v>
      </c>
      <c r="N37" s="3"/>
      <c r="O37" s="22">
        <f t="shared" si="3"/>
        <v>7419.84</v>
      </c>
      <c r="P37" s="22">
        <f t="shared" si="6"/>
        <v>408</v>
      </c>
      <c r="Q37" s="22">
        <f t="shared" si="7"/>
        <v>36</v>
      </c>
      <c r="R37" s="22">
        <f t="shared" si="8"/>
        <v>511.2</v>
      </c>
      <c r="S37" s="22">
        <f t="shared" si="4"/>
        <v>8375.04</v>
      </c>
      <c r="T37" s="18"/>
    </row>
    <row r="38" ht="25" customHeight="1" spans="1:20">
      <c r="A38" s="8">
        <v>35</v>
      </c>
      <c r="B38" s="8" t="s">
        <v>127</v>
      </c>
      <c r="C38" s="8">
        <v>28</v>
      </c>
      <c r="D38" s="8" t="s">
        <v>128</v>
      </c>
      <c r="E38" s="8" t="s">
        <v>129</v>
      </c>
      <c r="F38" s="12">
        <v>18514255288</v>
      </c>
      <c r="G38" s="9">
        <v>45292</v>
      </c>
      <c r="H38" s="8" t="s">
        <v>25</v>
      </c>
      <c r="J38" s="22">
        <f t="shared" si="0"/>
        <v>865.648</v>
      </c>
      <c r="K38" s="22">
        <f t="shared" si="1"/>
        <v>47.6</v>
      </c>
      <c r="L38" s="22">
        <f t="shared" si="2"/>
        <v>4.2</v>
      </c>
      <c r="M38" s="22">
        <f t="shared" si="5"/>
        <v>59.64</v>
      </c>
      <c r="N38" s="3"/>
      <c r="O38" s="22">
        <f t="shared" si="3"/>
        <v>5193.888</v>
      </c>
      <c r="P38" s="22">
        <f t="shared" si="6"/>
        <v>285.6</v>
      </c>
      <c r="Q38" s="22">
        <f t="shared" si="7"/>
        <v>25.2</v>
      </c>
      <c r="R38" s="22">
        <f t="shared" si="8"/>
        <v>357.84</v>
      </c>
      <c r="S38" s="22">
        <f t="shared" si="4"/>
        <v>5862.528</v>
      </c>
      <c r="T38" s="18"/>
    </row>
    <row r="39" ht="25" customHeight="1" spans="1:20">
      <c r="A39" s="8">
        <v>36</v>
      </c>
      <c r="B39" s="8" t="s">
        <v>130</v>
      </c>
      <c r="C39" s="8">
        <v>20</v>
      </c>
      <c r="D39" s="8" t="s">
        <v>131</v>
      </c>
      <c r="E39" s="8" t="s">
        <v>132</v>
      </c>
      <c r="F39" s="12">
        <v>15612695998</v>
      </c>
      <c r="G39" s="13">
        <v>45017</v>
      </c>
      <c r="H39" s="8" t="s">
        <v>25</v>
      </c>
      <c r="J39" s="22">
        <f t="shared" si="0"/>
        <v>618.32</v>
      </c>
      <c r="K39" s="22">
        <f t="shared" si="1"/>
        <v>34</v>
      </c>
      <c r="L39" s="22">
        <f t="shared" si="2"/>
        <v>3</v>
      </c>
      <c r="M39" s="22">
        <f t="shared" si="5"/>
        <v>42.6</v>
      </c>
      <c r="N39" s="3"/>
      <c r="O39" s="22">
        <f t="shared" si="3"/>
        <v>3709.92</v>
      </c>
      <c r="P39" s="22">
        <f t="shared" si="6"/>
        <v>204</v>
      </c>
      <c r="Q39" s="22">
        <f t="shared" si="7"/>
        <v>18</v>
      </c>
      <c r="R39" s="22">
        <f t="shared" si="8"/>
        <v>255.6</v>
      </c>
      <c r="S39" s="22">
        <f t="shared" si="4"/>
        <v>4187.52</v>
      </c>
      <c r="T39" s="18"/>
    </row>
    <row r="40" ht="25" customHeight="1" spans="1:20">
      <c r="A40" s="8">
        <v>37</v>
      </c>
      <c r="B40" s="8" t="s">
        <v>133</v>
      </c>
      <c r="C40" s="8">
        <v>31</v>
      </c>
      <c r="D40" s="8" t="s">
        <v>134</v>
      </c>
      <c r="E40" s="8" t="s">
        <v>135</v>
      </c>
      <c r="F40" s="8">
        <v>16632464555</v>
      </c>
      <c r="G40" s="9">
        <v>45292</v>
      </c>
      <c r="H40" s="8" t="s">
        <v>25</v>
      </c>
      <c r="J40" s="22">
        <f t="shared" si="0"/>
        <v>958.396</v>
      </c>
      <c r="K40" s="22">
        <f t="shared" si="1"/>
        <v>52.7</v>
      </c>
      <c r="L40" s="22">
        <f t="shared" si="2"/>
        <v>4.65</v>
      </c>
      <c r="M40" s="22">
        <f t="shared" si="5"/>
        <v>66.03</v>
      </c>
      <c r="N40" s="3"/>
      <c r="O40" s="22">
        <f t="shared" si="3"/>
        <v>5750.376</v>
      </c>
      <c r="P40" s="22">
        <f t="shared" si="6"/>
        <v>316.2</v>
      </c>
      <c r="Q40" s="22">
        <f t="shared" si="7"/>
        <v>27.9</v>
      </c>
      <c r="R40" s="22">
        <f t="shared" si="8"/>
        <v>396.18</v>
      </c>
      <c r="S40" s="22">
        <f t="shared" si="4"/>
        <v>6490.656</v>
      </c>
      <c r="T40" s="18"/>
    </row>
    <row r="41" ht="25" customHeight="1" spans="1:20">
      <c r="A41" s="8">
        <v>38</v>
      </c>
      <c r="B41" s="8" t="s">
        <v>136</v>
      </c>
      <c r="C41" s="8">
        <v>39</v>
      </c>
      <c r="D41" s="8" t="s">
        <v>137</v>
      </c>
      <c r="E41" s="8" t="s">
        <v>138</v>
      </c>
      <c r="F41" s="8">
        <v>15097886221</v>
      </c>
      <c r="G41" s="9">
        <v>45292</v>
      </c>
      <c r="H41" s="8" t="s">
        <v>25</v>
      </c>
      <c r="J41" s="22">
        <f t="shared" si="0"/>
        <v>1205.724</v>
      </c>
      <c r="K41" s="22">
        <f t="shared" si="1"/>
        <v>66.3</v>
      </c>
      <c r="L41" s="22">
        <f t="shared" si="2"/>
        <v>5.85</v>
      </c>
      <c r="M41" s="22">
        <f t="shared" si="5"/>
        <v>83.07</v>
      </c>
      <c r="N41" s="3"/>
      <c r="O41" s="22">
        <f t="shared" si="3"/>
        <v>7234.344</v>
      </c>
      <c r="P41" s="22">
        <f t="shared" si="6"/>
        <v>397.8</v>
      </c>
      <c r="Q41" s="22">
        <f t="shared" si="7"/>
        <v>35.1</v>
      </c>
      <c r="R41" s="22">
        <f t="shared" si="8"/>
        <v>498.42</v>
      </c>
      <c r="S41" s="22">
        <f t="shared" si="4"/>
        <v>8165.664</v>
      </c>
      <c r="T41" s="18"/>
    </row>
    <row r="42" ht="30" customHeight="1" spans="1:20">
      <c r="A42" s="8">
        <v>39</v>
      </c>
      <c r="B42" s="8" t="s">
        <v>139</v>
      </c>
      <c r="C42" s="8">
        <v>20</v>
      </c>
      <c r="D42" s="8" t="s">
        <v>140</v>
      </c>
      <c r="E42" s="8" t="s">
        <v>141</v>
      </c>
      <c r="F42" s="12">
        <v>13315889600</v>
      </c>
      <c r="G42" s="14">
        <v>44732</v>
      </c>
      <c r="H42" s="8" t="s">
        <v>25</v>
      </c>
      <c r="J42" s="22">
        <f t="shared" si="0"/>
        <v>618.32</v>
      </c>
      <c r="K42" s="22">
        <f t="shared" si="1"/>
        <v>34</v>
      </c>
      <c r="L42" s="22">
        <v>3</v>
      </c>
      <c r="M42" s="22">
        <f t="shared" si="5"/>
        <v>42.6</v>
      </c>
      <c r="N42" s="3"/>
      <c r="O42" s="22">
        <f t="shared" si="3"/>
        <v>3709.92</v>
      </c>
      <c r="P42" s="22">
        <f t="shared" si="6"/>
        <v>204</v>
      </c>
      <c r="Q42" s="22">
        <f t="shared" si="7"/>
        <v>18</v>
      </c>
      <c r="R42" s="22">
        <f t="shared" si="8"/>
        <v>255.6</v>
      </c>
      <c r="S42" s="22">
        <f t="shared" si="4"/>
        <v>4187.52</v>
      </c>
      <c r="T42" s="18"/>
    </row>
    <row r="43" ht="27" customHeight="1" spans="1:20">
      <c r="A43" s="8">
        <v>40</v>
      </c>
      <c r="B43" s="8" t="s">
        <v>142</v>
      </c>
      <c r="C43" s="8">
        <v>149</v>
      </c>
      <c r="D43" s="8" t="s">
        <v>143</v>
      </c>
      <c r="E43" s="8" t="s">
        <v>144</v>
      </c>
      <c r="F43" s="8">
        <v>18730449987</v>
      </c>
      <c r="G43" s="9">
        <v>45108</v>
      </c>
      <c r="H43" s="8" t="s">
        <v>25</v>
      </c>
      <c r="J43" s="26">
        <f t="shared" si="0"/>
        <v>4606.484</v>
      </c>
      <c r="K43" s="26">
        <f t="shared" si="1"/>
        <v>253.3</v>
      </c>
      <c r="L43" s="27">
        <v>23.42</v>
      </c>
      <c r="M43" s="27">
        <v>336.65</v>
      </c>
      <c r="N43" s="28"/>
      <c r="O43" s="27">
        <f t="shared" si="3"/>
        <v>27638.904</v>
      </c>
      <c r="P43" s="27">
        <f t="shared" si="6"/>
        <v>1519.8</v>
      </c>
      <c r="Q43" s="27">
        <v>140.49</v>
      </c>
      <c r="R43" s="27">
        <v>2020.27</v>
      </c>
      <c r="S43" s="26">
        <f t="shared" si="4"/>
        <v>31319.464</v>
      </c>
      <c r="T43" s="35" t="s">
        <v>145</v>
      </c>
    </row>
    <row r="44" ht="28" customHeight="1" spans="1:20">
      <c r="A44" s="15" t="s">
        <v>146</v>
      </c>
      <c r="B44" s="16"/>
      <c r="C44" s="16"/>
      <c r="D44" s="17"/>
      <c r="E44" s="18"/>
      <c r="F44" s="18"/>
      <c r="G44" s="18"/>
      <c r="H44" s="18"/>
      <c r="I44" s="18"/>
      <c r="J44" s="22"/>
      <c r="K44" s="22"/>
      <c r="L44" s="29"/>
      <c r="M44" s="29"/>
      <c r="N44" s="30"/>
      <c r="O44" s="30">
        <v>349146.73</v>
      </c>
      <c r="P44" s="29">
        <f>SUM(P4:P43)</f>
        <v>19198.78</v>
      </c>
      <c r="Q44" s="29">
        <f>SUM(Q4:Q43)</f>
        <v>1700.4</v>
      </c>
      <c r="R44" s="29">
        <f>SUM(R4:R43)</f>
        <v>24170.992</v>
      </c>
      <c r="S44" s="8">
        <v>394216.9</v>
      </c>
      <c r="T44" s="18"/>
    </row>
  </sheetData>
  <mergeCells count="3">
    <mergeCell ref="A1:S1"/>
    <mergeCell ref="O3:S3"/>
    <mergeCell ref="A44:D44"/>
  </mergeCells>
  <pageMargins left="0.75" right="0.75" top="1" bottom="1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应录入人员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2024-03-04T01:14:00Z</dcterms:created>
  <dcterms:modified xsi:type="dcterms:W3CDTF">2024-12-31T02:49:06Z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C6C1B80B863D4BDC80F34E8F83BFEC9F_13</vt:lpwstr>
  </property>
  <property fmtid="{D5CDD505-2E9C-101B-9397-08002B2CF9AE}" pid="3" name="KSOProductBuildVer">
    <vt:lpwstr>2052-11.8.2.12055</vt:lpwstr>
  </property>
</Properties>
</file>